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62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/>
  <c r="D38"/>
  <c r="D30"/>
  <c r="D10" l="1"/>
  <c r="F10" s="1"/>
  <c r="F7"/>
  <c r="F9"/>
  <c r="F11"/>
  <c r="F12"/>
  <c r="F13"/>
  <c r="F14"/>
  <c r="F19"/>
  <c r="F20"/>
  <c r="F21"/>
  <c r="F22"/>
  <c r="F23"/>
  <c r="F25"/>
  <c r="F26"/>
  <c r="F27"/>
  <c r="F28"/>
  <c r="F29"/>
  <c r="F30"/>
  <c r="F31"/>
  <c r="F32"/>
  <c r="F33"/>
  <c r="F34"/>
  <c r="F35"/>
  <c r="F36"/>
  <c r="F6"/>
  <c r="D24"/>
  <c r="F24" s="1"/>
  <c r="D18"/>
  <c r="F18" s="1"/>
  <c r="D8"/>
  <c r="F8" s="1"/>
  <c r="D15" l="1"/>
  <c r="F15" s="1"/>
  <c r="F38" l="1"/>
  <c r="F17"/>
  <c r="D40"/>
  <c r="F40" l="1"/>
  <c r="D42"/>
  <c r="F42" s="1"/>
</calcChain>
</file>

<file path=xl/sharedStrings.xml><?xml version="1.0" encoding="utf-8"?>
<sst xmlns="http://schemas.openxmlformats.org/spreadsheetml/2006/main" count="42" uniqueCount="32">
  <si>
    <t>Годовой отчет
Благотворительный фонд "Миссия"
за 2018 год</t>
  </si>
  <si>
    <t>Наименование</t>
  </si>
  <si>
    <t>План, руб.</t>
  </si>
  <si>
    <t>Факт, руб.</t>
  </si>
  <si>
    <t>Отклонение, руб.</t>
  </si>
  <si>
    <t>Остаток на 01.01.2018</t>
  </si>
  <si>
    <t>Денежные средства</t>
  </si>
  <si>
    <t>Безвозмездные поступления</t>
  </si>
  <si>
    <t>Итого</t>
  </si>
  <si>
    <t>Поступления</t>
  </si>
  <si>
    <t>Возврат</t>
  </si>
  <si>
    <t>Пожертвование на уставную деятельность</t>
  </si>
  <si>
    <t>Расходы</t>
  </si>
  <si>
    <t>Административно хозяйственные расходы</t>
  </si>
  <si>
    <t>Банковские расходы</t>
  </si>
  <si>
    <t>Бухгалтерские, юридические и другие консультационные услуги</t>
  </si>
  <si>
    <t>Заработная плата административного персонала</t>
  </si>
  <si>
    <t>Прочие расходы</t>
  </si>
  <si>
    <t>Страховые взносы на заработную плату административного персонала</t>
  </si>
  <si>
    <t>Благотворительная программа "Рождественская мечта"</t>
  </si>
  <si>
    <t>Аренда автобусов на дни фестиваля</t>
  </si>
  <si>
    <t>Оплата развлекательной программы для Детей на вотчине Деда Мороза (входные билеты, музей, экскурсия)</t>
  </si>
  <si>
    <t>Оплата сладких подарков для детей-участников фестиваля</t>
  </si>
  <si>
    <t>Проживание и питание детей-участников фестиваля, их сопровождающих, волонтеров</t>
  </si>
  <si>
    <t>Транспортные расходы</t>
  </si>
  <si>
    <t>Заработная плата программного персонала</t>
  </si>
  <si>
    <t>Пожертвование</t>
  </si>
  <si>
    <t>Расходы на фандрайзинг</t>
  </si>
  <si>
    <t>Страховые взносы на заработную плату программного персонала</t>
  </si>
  <si>
    <t>Дорогами Фонда Миссия</t>
  </si>
  <si>
    <t>Безвозмездные расходы</t>
  </si>
  <si>
    <t>Остаток на 31.12.2018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</si>
</sst>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 indent="6"/>
    </xf>
    <xf numFmtId="0" fontId="0" fillId="0" borderId="3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6"/>
    </xf>
    <xf numFmtId="4" fontId="0" fillId="0" borderId="0" xfId="0" applyNumberFormat="1"/>
    <xf numFmtId="4" fontId="0" fillId="0" borderId="0" xfId="0" applyNumberFormat="1" applyAlignment="1">
      <alignment horizontal="left"/>
    </xf>
    <xf numFmtId="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 indent="8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4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46"/>
  <sheetViews>
    <sheetView tabSelected="1" topLeftCell="A3" workbookViewId="0">
      <selection activeCell="E10" sqref="E10"/>
    </sheetView>
  </sheetViews>
  <sheetFormatPr defaultColWidth="10.5" defaultRowHeight="11.45" customHeight="1" outlineLevelRow="4"/>
  <cols>
    <col min="1" max="1" width="10.5" style="1" customWidth="1"/>
    <col min="2" max="2" width="59.5" style="1" customWidth="1"/>
    <col min="3" max="3" width="6.5" style="1" customWidth="1"/>
    <col min="4" max="4" width="16.33203125" style="1" customWidth="1"/>
    <col min="5" max="5" width="16.5" style="1" customWidth="1"/>
    <col min="6" max="6" width="21.33203125" style="1" customWidth="1"/>
  </cols>
  <sheetData>
    <row r="1" spans="1:6" s="1" customFormat="1" ht="9.9499999999999993" customHeight="1"/>
    <row r="2" spans="1:6" ht="72" customHeight="1">
      <c r="A2" s="21" t="s">
        <v>0</v>
      </c>
      <c r="B2" s="21"/>
    </row>
    <row r="3" spans="1:6" s="1" customFormat="1" ht="9.9499999999999993" customHeight="1"/>
    <row r="4" spans="1:6" ht="12.95" customHeight="1">
      <c r="A4" s="22" t="s">
        <v>1</v>
      </c>
      <c r="B4" s="22"/>
      <c r="C4" s="22"/>
      <c r="D4" s="2" t="s">
        <v>2</v>
      </c>
      <c r="E4" s="2" t="s">
        <v>3</v>
      </c>
      <c r="F4" s="2" t="s">
        <v>4</v>
      </c>
    </row>
    <row r="5" spans="1:6" ht="11.1" customHeight="1">
      <c r="A5" s="17" t="s">
        <v>5</v>
      </c>
      <c r="B5" s="17"/>
      <c r="C5" s="17"/>
      <c r="D5" s="3"/>
      <c r="E5" s="3"/>
      <c r="F5" s="3"/>
    </row>
    <row r="6" spans="1:6" ht="11.1" customHeight="1" outlineLevel="1">
      <c r="A6" s="15" t="s">
        <v>6</v>
      </c>
      <c r="B6" s="15"/>
      <c r="C6" s="15"/>
      <c r="D6" s="9">
        <v>330000</v>
      </c>
      <c r="E6" s="9">
        <v>324337.12</v>
      </c>
      <c r="F6" s="9">
        <f>D6-E6</f>
        <v>5662.8800000000047</v>
      </c>
    </row>
    <row r="7" spans="1:6" ht="11.1" customHeight="1" outlineLevel="1">
      <c r="A7" s="15" t="s">
        <v>7</v>
      </c>
      <c r="B7" s="15"/>
      <c r="C7" s="15"/>
      <c r="D7" s="10">
        <v>0</v>
      </c>
      <c r="E7" s="10">
        <v>0</v>
      </c>
      <c r="F7" s="9">
        <f t="shared" ref="F7:F36" si="0">D7-E7</f>
        <v>0</v>
      </c>
    </row>
    <row r="8" spans="1:6" ht="11.1" customHeight="1">
      <c r="A8" s="16" t="s">
        <v>8</v>
      </c>
      <c r="B8" s="16"/>
      <c r="C8" s="16"/>
      <c r="D8" s="11">
        <f>D6</f>
        <v>330000</v>
      </c>
      <c r="E8" s="11">
        <v>324337.12</v>
      </c>
      <c r="F8" s="11">
        <f t="shared" si="0"/>
        <v>5662.8800000000047</v>
      </c>
    </row>
    <row r="9" spans="1:6" ht="11.1" customHeight="1">
      <c r="A9" s="17" t="s">
        <v>9</v>
      </c>
      <c r="B9" s="17"/>
      <c r="C9" s="17"/>
      <c r="D9" s="12"/>
      <c r="E9" s="12"/>
      <c r="F9" s="12">
        <f t="shared" si="0"/>
        <v>0</v>
      </c>
    </row>
    <row r="10" spans="1:6" ht="12" customHeight="1" outlineLevel="1">
      <c r="A10" s="15" t="s">
        <v>6</v>
      </c>
      <c r="B10" s="15"/>
      <c r="C10" s="15"/>
      <c r="D10" s="9">
        <f>D11</f>
        <v>4500000</v>
      </c>
      <c r="E10" s="9">
        <v>4067092.03</v>
      </c>
      <c r="F10" s="9">
        <f t="shared" si="0"/>
        <v>432907.9700000002</v>
      </c>
    </row>
    <row r="11" spans="1:6" ht="11.1" customHeight="1" outlineLevel="2" collapsed="1">
      <c r="A11" s="20" t="s">
        <v>9</v>
      </c>
      <c r="B11" s="20"/>
      <c r="C11" s="20"/>
      <c r="D11" s="13">
        <v>4500000</v>
      </c>
      <c r="E11" s="13">
        <v>4067092.03</v>
      </c>
      <c r="F11" s="9">
        <f t="shared" si="0"/>
        <v>432907.9700000002</v>
      </c>
    </row>
    <row r="12" spans="1:6" ht="11.1" hidden="1" customHeight="1" outlineLevel="3" collapsed="1">
      <c r="A12" s="4"/>
      <c r="B12" s="5"/>
      <c r="C12" s="6"/>
      <c r="D12" s="14"/>
      <c r="E12" s="13">
        <v>4067092.03</v>
      </c>
      <c r="F12" s="9">
        <f t="shared" si="0"/>
        <v>-4067092.03</v>
      </c>
    </row>
    <row r="13" spans="1:6" ht="11.1" hidden="1" customHeight="1" outlineLevel="4">
      <c r="A13" s="18" t="s">
        <v>10</v>
      </c>
      <c r="B13" s="18"/>
      <c r="C13" s="18"/>
      <c r="D13" s="14"/>
      <c r="E13" s="13">
        <v>133901.4</v>
      </c>
      <c r="F13" s="9">
        <f t="shared" si="0"/>
        <v>-133901.4</v>
      </c>
    </row>
    <row r="14" spans="1:6" ht="11.1" hidden="1" customHeight="1" outlineLevel="4">
      <c r="A14" s="18" t="s">
        <v>11</v>
      </c>
      <c r="B14" s="18"/>
      <c r="C14" s="18"/>
      <c r="D14" s="14"/>
      <c r="E14" s="13">
        <v>3933190.63</v>
      </c>
      <c r="F14" s="9">
        <f t="shared" si="0"/>
        <v>-3933190.63</v>
      </c>
    </row>
    <row r="15" spans="1:6" ht="11.1" customHeight="1">
      <c r="A15" s="16" t="s">
        <v>8</v>
      </c>
      <c r="B15" s="16"/>
      <c r="C15" s="16"/>
      <c r="D15" s="11">
        <f>D10</f>
        <v>4500000</v>
      </c>
      <c r="E15" s="11">
        <v>4067092.03</v>
      </c>
      <c r="F15" s="11">
        <f t="shared" si="0"/>
        <v>432907.9700000002</v>
      </c>
    </row>
    <row r="16" spans="1:6" ht="11.1" customHeight="1">
      <c r="A16" s="17" t="s">
        <v>12</v>
      </c>
      <c r="B16" s="17"/>
      <c r="C16" s="17"/>
      <c r="D16" s="12"/>
      <c r="E16" s="12"/>
      <c r="F16" s="12"/>
    </row>
    <row r="17" spans="1:7" ht="14.25" customHeight="1" outlineLevel="1">
      <c r="A17" s="15" t="s">
        <v>6</v>
      </c>
      <c r="B17" s="15"/>
      <c r="C17" s="15"/>
      <c r="D17" s="9">
        <f>D38</f>
        <v>4253000</v>
      </c>
      <c r="E17" s="9">
        <v>4059543.63</v>
      </c>
      <c r="F17" s="9">
        <f t="shared" si="0"/>
        <v>193456.37000000011</v>
      </c>
      <c r="G17" s="7"/>
    </row>
    <row r="18" spans="1:7" ht="11.1" customHeight="1" outlineLevel="2">
      <c r="A18" s="20" t="s">
        <v>13</v>
      </c>
      <c r="B18" s="20"/>
      <c r="C18" s="20"/>
      <c r="D18" s="13">
        <f>SUM(D19:D23)</f>
        <v>922000</v>
      </c>
      <c r="E18" s="13">
        <v>834483.3</v>
      </c>
      <c r="F18" s="9">
        <f t="shared" si="0"/>
        <v>87516.699999999953</v>
      </c>
    </row>
    <row r="19" spans="1:7" ht="11.1" customHeight="1" outlineLevel="4">
      <c r="A19" s="18" t="s">
        <v>14</v>
      </c>
      <c r="B19" s="18"/>
      <c r="C19" s="18"/>
      <c r="D19" s="13">
        <v>150000</v>
      </c>
      <c r="E19" s="13">
        <v>117305.38</v>
      </c>
      <c r="F19" s="9">
        <f t="shared" si="0"/>
        <v>32694.619999999995</v>
      </c>
    </row>
    <row r="20" spans="1:7" ht="11.1" customHeight="1" outlineLevel="4">
      <c r="A20" s="18" t="s">
        <v>15</v>
      </c>
      <c r="B20" s="18"/>
      <c r="C20" s="18"/>
      <c r="D20" s="13">
        <v>550000</v>
      </c>
      <c r="E20" s="13">
        <v>522650</v>
      </c>
      <c r="F20" s="9">
        <f t="shared" si="0"/>
        <v>27350</v>
      </c>
    </row>
    <row r="21" spans="1:7" ht="11.1" customHeight="1" outlineLevel="4">
      <c r="A21" s="18" t="s">
        <v>16</v>
      </c>
      <c r="B21" s="18"/>
      <c r="C21" s="18"/>
      <c r="D21" s="13">
        <v>141000</v>
      </c>
      <c r="E21" s="13">
        <v>140971.07999999999</v>
      </c>
      <c r="F21" s="9">
        <f t="shared" si="0"/>
        <v>28.920000000012806</v>
      </c>
    </row>
    <row r="22" spans="1:7" ht="11.1" customHeight="1" outlineLevel="4">
      <c r="A22" s="18" t="s">
        <v>17</v>
      </c>
      <c r="B22" s="18"/>
      <c r="C22" s="18"/>
      <c r="D22" s="13">
        <v>50000</v>
      </c>
      <c r="E22" s="13">
        <v>22781.98</v>
      </c>
      <c r="F22" s="9">
        <f t="shared" si="0"/>
        <v>27218.02</v>
      </c>
    </row>
    <row r="23" spans="1:7" ht="11.1" customHeight="1" outlineLevel="4">
      <c r="A23" s="18" t="s">
        <v>18</v>
      </c>
      <c r="B23" s="18"/>
      <c r="C23" s="18"/>
      <c r="D23" s="13">
        <v>31000</v>
      </c>
      <c r="E23" s="13">
        <v>30774.86</v>
      </c>
      <c r="F23" s="9">
        <f t="shared" si="0"/>
        <v>225.13999999999942</v>
      </c>
    </row>
    <row r="24" spans="1:7" ht="11.1" customHeight="1" outlineLevel="2">
      <c r="A24" s="20" t="s">
        <v>19</v>
      </c>
      <c r="B24" s="20"/>
      <c r="C24" s="20"/>
      <c r="D24" s="13">
        <f>SUM(D25:D29)</f>
        <v>2005000</v>
      </c>
      <c r="E24" s="13">
        <v>1954524</v>
      </c>
      <c r="F24" s="9">
        <f t="shared" si="0"/>
        <v>50476</v>
      </c>
    </row>
    <row r="25" spans="1:7" ht="11.1" customHeight="1" outlineLevel="4">
      <c r="A25" s="18" t="s">
        <v>20</v>
      </c>
      <c r="B25" s="18"/>
      <c r="C25" s="18"/>
      <c r="D25" s="13">
        <v>220000</v>
      </c>
      <c r="E25" s="13">
        <v>204000</v>
      </c>
      <c r="F25" s="9">
        <f t="shared" si="0"/>
        <v>16000</v>
      </c>
    </row>
    <row r="26" spans="1:7" ht="21.95" customHeight="1" outlineLevel="4">
      <c r="A26" s="18" t="s">
        <v>21</v>
      </c>
      <c r="B26" s="18"/>
      <c r="C26" s="18"/>
      <c r="D26" s="13">
        <v>130000</v>
      </c>
      <c r="E26" s="13">
        <v>124660</v>
      </c>
      <c r="F26" s="9">
        <f t="shared" si="0"/>
        <v>5340</v>
      </c>
    </row>
    <row r="27" spans="1:7" ht="11.1" customHeight="1" outlineLevel="4">
      <c r="A27" s="18" t="s">
        <v>22</v>
      </c>
      <c r="B27" s="18"/>
      <c r="C27" s="18"/>
      <c r="D27" s="13">
        <v>35000</v>
      </c>
      <c r="E27" s="13">
        <v>33000</v>
      </c>
      <c r="F27" s="9">
        <f t="shared" si="0"/>
        <v>2000</v>
      </c>
    </row>
    <row r="28" spans="1:7" ht="21.95" customHeight="1" outlineLevel="4">
      <c r="A28" s="18" t="s">
        <v>23</v>
      </c>
      <c r="B28" s="18"/>
      <c r="C28" s="18"/>
      <c r="D28" s="13">
        <v>700000</v>
      </c>
      <c r="E28" s="13">
        <v>690340</v>
      </c>
      <c r="F28" s="9">
        <f t="shared" si="0"/>
        <v>9660</v>
      </c>
    </row>
    <row r="29" spans="1:7" ht="11.1" customHeight="1" outlineLevel="4">
      <c r="A29" s="18" t="s">
        <v>24</v>
      </c>
      <c r="B29" s="18"/>
      <c r="C29" s="18"/>
      <c r="D29" s="13">
        <v>920000</v>
      </c>
      <c r="E29" s="13">
        <v>902524</v>
      </c>
      <c r="F29" s="9">
        <f t="shared" si="0"/>
        <v>17476</v>
      </c>
    </row>
    <row r="30" spans="1:7" ht="17.25" customHeight="1" outlineLevel="2">
      <c r="A30" s="20" t="s">
        <v>12</v>
      </c>
      <c r="B30" s="20"/>
      <c r="C30" s="20"/>
      <c r="D30" s="13">
        <f>SUM(D31:D35)</f>
        <v>1326000</v>
      </c>
      <c r="E30" s="13">
        <v>1270536.33</v>
      </c>
      <c r="F30" s="9">
        <f t="shared" si="0"/>
        <v>55463.669999999925</v>
      </c>
    </row>
    <row r="31" spans="1:7" ht="11.1" customHeight="1" outlineLevel="4">
      <c r="A31" s="18" t="s">
        <v>25</v>
      </c>
      <c r="B31" s="18"/>
      <c r="C31" s="18"/>
      <c r="D31" s="13">
        <v>661000</v>
      </c>
      <c r="E31" s="13">
        <v>660977</v>
      </c>
      <c r="F31" s="9">
        <f t="shared" si="0"/>
        <v>23</v>
      </c>
    </row>
    <row r="32" spans="1:7" ht="11.1" customHeight="1" outlineLevel="4">
      <c r="A32" s="18" t="s">
        <v>26</v>
      </c>
      <c r="B32" s="18"/>
      <c r="C32" s="18"/>
      <c r="D32" s="13">
        <v>250000</v>
      </c>
      <c r="E32" s="13">
        <v>200000</v>
      </c>
      <c r="F32" s="9">
        <f t="shared" si="0"/>
        <v>50000</v>
      </c>
    </row>
    <row r="33" spans="1:6" ht="11.1" customHeight="1" outlineLevel="4">
      <c r="A33" s="18" t="s">
        <v>27</v>
      </c>
      <c r="B33" s="18"/>
      <c r="C33" s="18"/>
      <c r="D33" s="13">
        <v>40000</v>
      </c>
      <c r="E33" s="13">
        <v>39000</v>
      </c>
      <c r="F33" s="9">
        <f t="shared" si="0"/>
        <v>1000</v>
      </c>
    </row>
    <row r="34" spans="1:6" ht="11.1" customHeight="1" outlineLevel="4">
      <c r="A34" s="18" t="s">
        <v>28</v>
      </c>
      <c r="B34" s="18"/>
      <c r="C34" s="18"/>
      <c r="D34" s="13">
        <v>165000</v>
      </c>
      <c r="E34" s="13">
        <v>164165.32999999999</v>
      </c>
      <c r="F34" s="9">
        <f t="shared" si="0"/>
        <v>834.67000000001281</v>
      </c>
    </row>
    <row r="35" spans="1:6" ht="11.1" customHeight="1" outlineLevel="3">
      <c r="A35" s="19" t="s">
        <v>29</v>
      </c>
      <c r="B35" s="19"/>
      <c r="C35" s="19"/>
      <c r="D35" s="13">
        <v>210000</v>
      </c>
      <c r="E35" s="13">
        <v>206394</v>
      </c>
      <c r="F35" s="9">
        <f t="shared" si="0"/>
        <v>3606</v>
      </c>
    </row>
    <row r="36" spans="1:6" s="1" customFormat="1" ht="11.1" customHeight="1" outlineLevel="4">
      <c r="A36" s="18" t="s">
        <v>24</v>
      </c>
      <c r="B36" s="18"/>
      <c r="C36" s="18"/>
      <c r="D36" s="14">
        <v>210000</v>
      </c>
      <c r="E36" s="13">
        <v>206394</v>
      </c>
      <c r="F36" s="9">
        <f t="shared" si="0"/>
        <v>3606</v>
      </c>
    </row>
    <row r="37" spans="1:6" ht="11.1" customHeight="1" outlineLevel="1">
      <c r="A37" s="15" t="s">
        <v>30</v>
      </c>
      <c r="B37" s="15"/>
      <c r="C37" s="15"/>
      <c r="D37" s="10">
        <v>0</v>
      </c>
      <c r="E37" s="10">
        <v>0</v>
      </c>
      <c r="F37" s="10">
        <v>0</v>
      </c>
    </row>
    <row r="38" spans="1:6" ht="11.1" customHeight="1">
      <c r="A38" s="16" t="s">
        <v>8</v>
      </c>
      <c r="B38" s="16"/>
      <c r="C38" s="16"/>
      <c r="D38" s="11">
        <f>D18+D24+D30</f>
        <v>4253000</v>
      </c>
      <c r="E38" s="11">
        <v>4059543.63</v>
      </c>
      <c r="F38" s="11">
        <f>D38-E38</f>
        <v>193456.37000000011</v>
      </c>
    </row>
    <row r="39" spans="1:6" ht="11.1" customHeight="1">
      <c r="A39" s="17" t="s">
        <v>31</v>
      </c>
      <c r="B39" s="17"/>
      <c r="C39" s="17"/>
      <c r="D39" s="12"/>
      <c r="E39" s="12"/>
      <c r="F39" s="12"/>
    </row>
    <row r="40" spans="1:6" ht="11.1" customHeight="1" outlineLevel="1">
      <c r="A40" s="15" t="s">
        <v>6</v>
      </c>
      <c r="B40" s="15"/>
      <c r="C40" s="15"/>
      <c r="D40" s="9">
        <f>D6+D10-D17</f>
        <v>577000</v>
      </c>
      <c r="E40" s="9">
        <v>331885.52</v>
      </c>
      <c r="F40" s="9">
        <f>D40-E40</f>
        <v>245114.47999999998</v>
      </c>
    </row>
    <row r="41" spans="1:6" ht="11.1" customHeight="1" outlineLevel="1">
      <c r="A41" s="15" t="s">
        <v>7</v>
      </c>
      <c r="B41" s="15"/>
      <c r="C41" s="15"/>
      <c r="D41" s="10">
        <v>0</v>
      </c>
      <c r="E41" s="10">
        <v>0</v>
      </c>
      <c r="F41" s="10">
        <v>0</v>
      </c>
    </row>
    <row r="42" spans="1:6" ht="11.1" customHeight="1">
      <c r="A42" s="16" t="s">
        <v>8</v>
      </c>
      <c r="B42" s="16"/>
      <c r="C42" s="16"/>
      <c r="D42" s="11">
        <f>D40</f>
        <v>577000</v>
      </c>
      <c r="E42" s="11">
        <v>331885.52</v>
      </c>
      <c r="F42" s="11">
        <f>D42-E42</f>
        <v>245114.47999999998</v>
      </c>
    </row>
    <row r="46" spans="1:6" ht="11.45" customHeight="1">
      <c r="D46" s="8"/>
    </row>
  </sheetData>
  <mergeCells count="39">
    <mergeCell ref="A2:B2"/>
    <mergeCell ref="A4:C4"/>
    <mergeCell ref="A5:C5"/>
    <mergeCell ref="A6:C6"/>
    <mergeCell ref="A7:C7"/>
    <mergeCell ref="A14:C14"/>
    <mergeCell ref="A15:C15"/>
    <mergeCell ref="A16:C16"/>
    <mergeCell ref="A8:C8"/>
    <mergeCell ref="A9:C9"/>
    <mergeCell ref="A10:C10"/>
    <mergeCell ref="A11:C11"/>
    <mergeCell ref="A13:C13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1:C41"/>
    <mergeCell ref="A42:C42"/>
    <mergeCell ref="A37:C37"/>
    <mergeCell ref="A38:C38"/>
    <mergeCell ref="A39:C39"/>
    <mergeCell ref="A40:C4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other</cp:lastModifiedBy>
  <dcterms:created xsi:type="dcterms:W3CDTF">2020-04-09T09:37:14Z</dcterms:created>
  <dcterms:modified xsi:type="dcterms:W3CDTF">2020-04-09T09:37:14Z</dcterms:modified>
</cp:coreProperties>
</file>